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n Hoang Thi\Documents\"/>
    </mc:Choice>
  </mc:AlternateContent>
  <bookViews>
    <workbookView xWindow="0" yWindow="0" windowWidth="23970" windowHeight="9270"/>
  </bookViews>
  <sheets>
    <sheet name="Bieu 1" sheetId="1" r:id="rId1"/>
  </sheets>
  <definedNames>
    <definedName name="_xlnm.Print_Titles" localSheetId="0">'Bieu 1'!$9:$10</definedName>
  </definedNames>
  <calcPr calcId="152511"/>
</workbook>
</file>

<file path=xl/calcChain.xml><?xml version="1.0" encoding="utf-8"?>
<calcChain xmlns="http://schemas.openxmlformats.org/spreadsheetml/2006/main">
  <c r="D70" i="1" l="1"/>
  <c r="C70" i="1" s="1"/>
  <c r="D52" i="1"/>
  <c r="C52" i="1" s="1"/>
  <c r="F50" i="1"/>
  <c r="F69" i="1"/>
  <c r="F68" i="1" s="1"/>
  <c r="D68" i="1" s="1"/>
  <c r="C68" i="1" s="1"/>
  <c r="D69" i="1" l="1"/>
  <c r="C69" i="1" s="1"/>
  <c r="C54" i="1"/>
  <c r="D54" i="1"/>
  <c r="C51" i="1"/>
  <c r="D51" i="1"/>
  <c r="C36" i="1"/>
  <c r="D35" i="1"/>
  <c r="C35" i="1" s="1"/>
  <c r="D36" i="1"/>
  <c r="C31" i="1"/>
  <c r="D31" i="1"/>
  <c r="E30" i="1"/>
  <c r="G53" i="1"/>
  <c r="G33" i="1" s="1"/>
  <c r="F34" i="1"/>
  <c r="F33" i="1" s="1"/>
  <c r="E34" i="1"/>
  <c r="E33" i="1" s="1"/>
  <c r="D17" i="1"/>
  <c r="C17" i="1" s="1"/>
  <c r="D18" i="1"/>
  <c r="C18" i="1" s="1"/>
  <c r="H16" i="1"/>
  <c r="H12" i="1" s="1"/>
  <c r="H11" i="1" s="1"/>
  <c r="I16" i="1"/>
  <c r="I12" i="1" s="1"/>
  <c r="I11" i="1" s="1"/>
  <c r="J16" i="1"/>
  <c r="J32" i="1" s="1"/>
  <c r="J30" i="1" s="1"/>
  <c r="J26" i="1" s="1"/>
  <c r="E16" i="1"/>
  <c r="E23" i="1" s="1"/>
  <c r="E19" i="1" l="1"/>
  <c r="D23" i="1"/>
  <c r="C23" i="1" s="1"/>
  <c r="E26" i="1"/>
  <c r="J21" i="1"/>
  <c r="J20" i="1" s="1"/>
  <c r="J19" i="1" s="1"/>
  <c r="D34" i="1"/>
  <c r="C34" i="1" s="1"/>
  <c r="D53" i="1"/>
  <c r="C53" i="1" s="1"/>
  <c r="D50" i="1"/>
  <c r="J12" i="1"/>
  <c r="J11" i="1" s="1"/>
  <c r="I32" i="1"/>
  <c r="I30" i="1" s="1"/>
  <c r="I26" i="1" s="1"/>
  <c r="I21" i="1" s="1"/>
  <c r="I20" i="1" s="1"/>
  <c r="I19" i="1" s="1"/>
  <c r="D16" i="1"/>
  <c r="D12" i="1" s="1"/>
  <c r="D11" i="1" s="1"/>
  <c r="H32" i="1"/>
  <c r="E12" i="1"/>
  <c r="E11" i="1" s="1"/>
  <c r="H30" i="1" l="1"/>
  <c r="D32" i="1"/>
  <c r="C32" i="1" s="1"/>
  <c r="C30" i="1" s="1"/>
  <c r="C50" i="1"/>
  <c r="C33" i="1" s="1"/>
  <c r="D33" i="1"/>
  <c r="C16" i="1"/>
  <c r="C12" i="1" s="1"/>
  <c r="C11" i="1" s="1"/>
  <c r="H26" i="1" l="1"/>
  <c r="D30" i="1"/>
  <c r="H21" i="1" l="1"/>
  <c r="D26" i="1"/>
  <c r="C26" i="1" s="1"/>
  <c r="H20" i="1" l="1"/>
  <c r="D21" i="1"/>
  <c r="C21" i="1" s="1"/>
  <c r="H19" i="1" l="1"/>
  <c r="D20" i="1"/>
  <c r="C20" i="1" l="1"/>
  <c r="C19" i="1" s="1"/>
  <c r="D19" i="1"/>
</calcChain>
</file>

<file path=xl/sharedStrings.xml><?xml version="1.0" encoding="utf-8"?>
<sst xmlns="http://schemas.openxmlformats.org/spreadsheetml/2006/main" count="114" uniqueCount="81">
  <si>
    <t xml:space="preserve">Trong đó </t>
  </si>
  <si>
    <t>I</t>
  </si>
  <si>
    <t>II</t>
  </si>
  <si>
    <t>Nội dung</t>
  </si>
  <si>
    <t>Tổng số
được giao</t>
  </si>
  <si>
    <t xml:space="preserve">Số 
TT </t>
  </si>
  <si>
    <t xml:space="preserve">  ĐV tính: triệu đồng</t>
  </si>
  <si>
    <t>Tổng số đã
phân bổ</t>
  </si>
  <si>
    <t>Chi sự nghiệp thể dục thể thao</t>
  </si>
  <si>
    <t>Chi sự nghiệp bảo vệ môi trường</t>
  </si>
  <si>
    <t>Chi quản lý hành chính</t>
  </si>
  <si>
    <t xml:space="preserve">DỰ TOÁN THU- CHI NGÂN SÁCH ĐƯỢC GIAO </t>
  </si>
  <si>
    <t>Chi Chương trình mục tiêu</t>
  </si>
  <si>
    <t>Chi Chương trình mục tiêu quốc gia</t>
  </si>
  <si>
    <t>(Chi tiết theo từng Chương trình mục tiêu)</t>
  </si>
  <si>
    <t>(Dùng cho đơn vị dự toán ngân sách cấp I/đơn vị dự toán ngân sách cấp trên)</t>
  </si>
  <si>
    <t>Tổng số thu, chi, nộp ngân sách phí, lệ phí</t>
  </si>
  <si>
    <t xml:space="preserve"> Số thu phí, lệ phí</t>
  </si>
  <si>
    <t>1.1</t>
  </si>
  <si>
    <t>Lệ phí</t>
  </si>
  <si>
    <t>Lệ phí A</t>
  </si>
  <si>
    <t>Lệ phí B</t>
  </si>
  <si>
    <t>1.2</t>
  </si>
  <si>
    <t>Phí</t>
  </si>
  <si>
    <t>Chi từ nguồn thu phí được để lại</t>
  </si>
  <si>
    <t>2.1</t>
  </si>
  <si>
    <t>a</t>
  </si>
  <si>
    <t xml:space="preserve"> Kinh phí nhiệm vụ thường xuyên</t>
  </si>
  <si>
    <t>b</t>
  </si>
  <si>
    <t>Kinh phí nhiệm vụ không thường xuyên</t>
  </si>
  <si>
    <t>2.2</t>
  </si>
  <si>
    <t xml:space="preserve"> Kinh phí thực hiện chế độ tự chủ </t>
  </si>
  <si>
    <t xml:space="preserve">Kinh phí không thực hiện chế độ tự chủ </t>
  </si>
  <si>
    <t xml:space="preserve"> Số phí, lệ phí nộp NSNN</t>
  </si>
  <si>
    <t>3.1</t>
  </si>
  <si>
    <t>3.2</t>
  </si>
  <si>
    <t>Dự toán chi ngân sách nhà nước</t>
  </si>
  <si>
    <t>Nghiên cứu khoa học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</si>
  <si>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</si>
  <si>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</si>
  <si>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</si>
  <si>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</si>
  <si>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 xml:space="preserve"> Kinh phí nhiệm vụ thường xuyên theo chức năng</t>
  </si>
  <si>
    <t>2.3</t>
  </si>
  <si>
    <t xml:space="preserve">Kinh phí nhiệm vụ không thường xuyên </t>
  </si>
  <si>
    <t>Chi sự nghiệp giáo dục, đào tạo, dạy nghề</t>
  </si>
  <si>
    <t xml:space="preserve">Chi sự nghiệp y tế, dân số và gia đình </t>
  </si>
  <si>
    <t>4.1</t>
  </si>
  <si>
    <t>4.2</t>
  </si>
  <si>
    <t xml:space="preserve">Chi bảo đảm xã hội  </t>
  </si>
  <si>
    <t>5.1</t>
  </si>
  <si>
    <t>5.2</t>
  </si>
  <si>
    <t>6.1</t>
  </si>
  <si>
    <t>6.2</t>
  </si>
  <si>
    <t>7.1</t>
  </si>
  <si>
    <t>7.2</t>
  </si>
  <si>
    <t xml:space="preserve">Chi sự nghiệp văn hóa thông tin  </t>
  </si>
  <si>
    <t>8.1</t>
  </si>
  <si>
    <t>8.2</t>
  </si>
  <si>
    <t>Chi sự nghiệp phát thanh, truyền hình, thông tấn</t>
  </si>
  <si>
    <t>9.1</t>
  </si>
  <si>
    <t>9.2</t>
  </si>
  <si>
    <t>10.1</t>
  </si>
  <si>
    <t>10.2</t>
  </si>
  <si>
    <t xml:space="preserve">Chi hoạt động kinh tế </t>
  </si>
  <si>
    <t>Biểu số 01</t>
  </si>
  <si>
    <t xml:space="preserve">  Đơn vị: Sở Tư pháp Tây Ninh</t>
  </si>
  <si>
    <t xml:space="preserve"> Chương: 414</t>
  </si>
  <si>
    <t xml:space="preserve">Trung tâm TGPL </t>
  </si>
  <si>
    <t>Trung tâm DVĐGTS</t>
  </si>
  <si>
    <t>Phòng CC số 1</t>
  </si>
  <si>
    <t>Phòng CC số 2</t>
  </si>
  <si>
    <t>Phòng CC số 3</t>
  </si>
  <si>
    <t>Phí công cứng</t>
  </si>
  <si>
    <t>Phí cấp phiếu LLTP</t>
  </si>
  <si>
    <t>Văn phòng Sở</t>
  </si>
  <si>
    <t>Chi sự nghiệp kinh tế</t>
  </si>
  <si>
    <t>VÀ PHÂN BỔ CHO CÁC ĐƠN VỊ TRỰC THUỘC NĂM 2018</t>
  </si>
  <si>
    <t>Phí công chứng</t>
  </si>
  <si>
    <t>Chi chính sách TGPL cho người nghèo, đồng bào dân tộc thiểu số</t>
  </si>
  <si>
    <t>(Kèm theo Quyết định số   827/QĐ-STP ngày 16/5/2018 của Sở Tư pháp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</si>
</sst>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</numFmts>
  <fonts count="12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7" fillId="0" borderId="4" xfId="0" applyFont="1" applyBorder="1" applyAlignme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/>
    <xf numFmtId="0" fontId="5" fillId="0" borderId="1" xfId="0" applyFont="1" applyBorder="1"/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/>
    <xf numFmtId="0" fontId="7" fillId="0" borderId="1" xfId="0" applyFont="1" applyBorder="1" applyAlignment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165" fontId="6" fillId="0" borderId="1" xfId="2" applyNumberFormat="1" applyFont="1" applyBorder="1"/>
    <xf numFmtId="164" fontId="6" fillId="0" borderId="1" xfId="2" applyNumberFormat="1" applyFont="1" applyBorder="1" applyAlignment="1">
      <alignment horizontal="right" wrapText="1"/>
    </xf>
    <xf numFmtId="165" fontId="6" fillId="0" borderId="1" xfId="2" applyNumberFormat="1" applyFont="1" applyBorder="1" applyAlignment="1">
      <alignment horizontal="right" wrapText="1"/>
    </xf>
    <xf numFmtId="165" fontId="6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10" fillId="0" borderId="0" xfId="0" applyFont="1"/>
    <xf numFmtId="165" fontId="7" fillId="0" borderId="1" xfId="2" applyNumberFormat="1" applyFont="1" applyBorder="1" applyAlignment="1"/>
    <xf numFmtId="43" fontId="6" fillId="0" borderId="1" xfId="0" applyNumberFormat="1" applyFont="1" applyBorder="1"/>
    <xf numFmtId="166" fontId="6" fillId="0" borderId="1" xfId="0" applyNumberFormat="1" applyFont="1" applyBorder="1"/>
    <xf numFmtId="165" fontId="6" fillId="0" borderId="1" xfId="0" applyNumberFormat="1" applyFont="1" applyBorder="1"/>
    <xf numFmtId="165" fontId="7" fillId="0" borderId="1" xfId="0" applyNumberFormat="1" applyFont="1" applyBorder="1"/>
    <xf numFmtId="0" fontId="11" fillId="0" borderId="1" xfId="0" applyFont="1" applyBorder="1"/>
    <xf numFmtId="0" fontId="11" fillId="0" borderId="0" xfId="0" applyFont="1"/>
    <xf numFmtId="165" fontId="7" fillId="0" borderId="1" xfId="2" applyNumberFormat="1" applyFont="1" applyBorder="1" applyAlignment="1">
      <alignment horizontal="right" wrapText="1"/>
    </xf>
    <xf numFmtId="165" fontId="7" fillId="0" borderId="1" xfId="2" applyNumberFormat="1" applyFont="1" applyBorder="1"/>
    <xf numFmtId="164" fontId="7" fillId="0" borderId="1" xfId="2" applyNumberFormat="1" applyFont="1" applyBorder="1"/>
    <xf numFmtId="164" fontId="7" fillId="0" borderId="1" xfId="0" applyNumberFormat="1" applyFont="1" applyBorder="1"/>
    <xf numFmtId="164" fontId="6" fillId="0" borderId="1" xfId="0" applyNumberFormat="1" applyFont="1" applyBorder="1" applyAlignment="1">
      <alignment horizontal="center" vertical="top" wrapText="1"/>
    </xf>
    <xf numFmtId="165" fontId="6" fillId="0" borderId="1" xfId="2" applyNumberFormat="1" applyFont="1" applyBorder="1" applyAlignment="1">
      <alignment horizontal="right"/>
    </xf>
    <xf numFmtId="165" fontId="7" fillId="0" borderId="1" xfId="2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 wrapText="1"/>
    </xf>
    <xf numFmtId="166" fontId="7" fillId="0" borderId="1" xfId="0" applyNumberFormat="1" applyFont="1" applyBorder="1"/>
    <xf numFmtId="166" fontId="7" fillId="0" borderId="1" xfId="2" applyNumberFormat="1" applyFont="1" applyBorder="1"/>
    <xf numFmtId="166" fontId="3" fillId="0" borderId="1" xfId="0" applyNumberFormat="1" applyFont="1" applyBorder="1"/>
    <xf numFmtId="165" fontId="3" fillId="0" borderId="1" xfId="0" applyNumberFormat="1" applyFont="1" applyBorder="1"/>
    <xf numFmtId="43" fontId="3" fillId="0" borderId="1" xfId="0" applyNumberFormat="1" applyFont="1" applyBorder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workbookViewId="0">
      <selection activeCell="A6" sqref="A6:J6"/>
    </sheetView>
  </sheetViews>
  <sheetFormatPr defaultColWidth="9" defaultRowHeight="18.75" x14ac:dyDescent="0.3"/>
  <cols>
    <col min="1" max="1" width="4.42578125" style="3" customWidth="1"/>
    <col min="2" max="2" width="37.140625" style="3" customWidth="1"/>
    <col min="3" max="3" width="12.42578125" style="3" bestFit="1" customWidth="1"/>
    <col min="4" max="4" width="12.5703125" style="3" customWidth="1"/>
    <col min="5" max="5" width="13.85546875" style="3" customWidth="1"/>
    <col min="6" max="6" width="11" style="3" customWidth="1"/>
    <col min="7" max="10" width="11.85546875" style="3" customWidth="1"/>
    <col min="11" max="16384" width="9" style="3"/>
  </cols>
  <sheetData>
    <row r="1" spans="1:10" ht="29.25" customHeight="1" x14ac:dyDescent="0.3">
      <c r="A1" s="53" t="s">
        <v>65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x14ac:dyDescent="0.3">
      <c r="A2" s="58" t="s">
        <v>66</v>
      </c>
      <c r="B2" s="58"/>
      <c r="C2" s="1"/>
      <c r="D2" s="4"/>
      <c r="E2" s="50"/>
      <c r="F2" s="50"/>
      <c r="G2" s="50"/>
      <c r="H2" s="4"/>
      <c r="I2" s="4"/>
    </row>
    <row r="3" spans="1:10" x14ac:dyDescent="0.3">
      <c r="A3" s="58" t="s">
        <v>67</v>
      </c>
      <c r="B3" s="58"/>
      <c r="C3" s="1"/>
      <c r="D3" s="4"/>
      <c r="E3" s="4"/>
      <c r="F3" s="4"/>
      <c r="G3" s="1"/>
      <c r="H3" s="4"/>
      <c r="I3" s="4"/>
    </row>
    <row r="4" spans="1:10" x14ac:dyDescent="0.3">
      <c r="A4" s="50" t="s">
        <v>11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x14ac:dyDescent="0.3">
      <c r="A5" s="50" t="s">
        <v>77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3">
      <c r="A6" s="51" t="s">
        <v>80</v>
      </c>
      <c r="B6" s="51"/>
      <c r="C6" s="51"/>
      <c r="D6" s="51"/>
      <c r="E6" s="51"/>
      <c r="F6" s="51"/>
      <c r="G6" s="51"/>
      <c r="H6" s="51"/>
      <c r="I6" s="51"/>
      <c r="J6" s="51"/>
    </row>
    <row r="7" spans="1:10" x14ac:dyDescent="0.3">
      <c r="A7" s="52" t="s">
        <v>15</v>
      </c>
      <c r="B7" s="52"/>
      <c r="C7" s="52"/>
      <c r="D7" s="52"/>
      <c r="E7" s="52"/>
      <c r="F7" s="52"/>
      <c r="G7" s="52"/>
      <c r="H7" s="52"/>
      <c r="I7" s="52"/>
      <c r="J7" s="52"/>
    </row>
    <row r="8" spans="1:10" x14ac:dyDescent="0.3">
      <c r="A8" s="4"/>
      <c r="B8" s="4"/>
      <c r="C8" s="4"/>
      <c r="D8" s="4"/>
      <c r="E8" s="5"/>
      <c r="F8" s="5"/>
      <c r="G8" s="5"/>
      <c r="H8" s="4"/>
      <c r="I8" s="5" t="s">
        <v>6</v>
      </c>
    </row>
    <row r="9" spans="1:10" ht="23.25" customHeight="1" x14ac:dyDescent="0.3">
      <c r="A9" s="56" t="s">
        <v>5</v>
      </c>
      <c r="B9" s="54" t="s">
        <v>3</v>
      </c>
      <c r="C9" s="56" t="s">
        <v>4</v>
      </c>
      <c r="D9" s="56" t="s">
        <v>7</v>
      </c>
      <c r="E9" s="59" t="s">
        <v>0</v>
      </c>
      <c r="F9" s="59"/>
      <c r="G9" s="59"/>
      <c r="H9" s="59"/>
      <c r="I9" s="59"/>
      <c r="J9" s="59"/>
    </row>
    <row r="10" spans="1:10" ht="37.5" customHeight="1" x14ac:dyDescent="0.3">
      <c r="A10" s="55"/>
      <c r="B10" s="55"/>
      <c r="C10" s="57"/>
      <c r="D10" s="57"/>
      <c r="E10" s="2" t="s">
        <v>75</v>
      </c>
      <c r="F10" s="2" t="s">
        <v>68</v>
      </c>
      <c r="G10" s="2" t="s">
        <v>69</v>
      </c>
      <c r="H10" s="2" t="s">
        <v>70</v>
      </c>
      <c r="I10" s="2" t="s">
        <v>71</v>
      </c>
      <c r="J10" s="2" t="s">
        <v>72</v>
      </c>
    </row>
    <row r="11" spans="1:10" s="29" customFormat="1" ht="32.25" x14ac:dyDescent="0.3">
      <c r="A11" s="27" t="s">
        <v>1</v>
      </c>
      <c r="B11" s="28" t="s">
        <v>16</v>
      </c>
      <c r="C11" s="26">
        <f>C12</f>
        <v>7000</v>
      </c>
      <c r="D11" s="26">
        <f t="shared" ref="D11:J11" si="0">D12</f>
        <v>7000</v>
      </c>
      <c r="E11" s="26">
        <f t="shared" si="0"/>
        <v>400</v>
      </c>
      <c r="F11" s="26"/>
      <c r="G11" s="26"/>
      <c r="H11" s="26">
        <f t="shared" si="0"/>
        <v>3800</v>
      </c>
      <c r="I11" s="26">
        <f t="shared" si="0"/>
        <v>1300</v>
      </c>
      <c r="J11" s="26">
        <f t="shared" si="0"/>
        <v>1500</v>
      </c>
    </row>
    <row r="12" spans="1:10" x14ac:dyDescent="0.3">
      <c r="A12" s="6">
        <v>1</v>
      </c>
      <c r="B12" s="7" t="s">
        <v>17</v>
      </c>
      <c r="C12" s="25">
        <f>C13+C16</f>
        <v>7000</v>
      </c>
      <c r="D12" s="25">
        <f>D13+D16</f>
        <v>7000</v>
      </c>
      <c r="E12" s="25">
        <f>E13+E16</f>
        <v>400</v>
      </c>
      <c r="F12" s="25"/>
      <c r="G12" s="25"/>
      <c r="H12" s="25">
        <f>H13+H16</f>
        <v>3800</v>
      </c>
      <c r="I12" s="25">
        <f>I13+I16</f>
        <v>1300</v>
      </c>
      <c r="J12" s="25">
        <f>J13+J16</f>
        <v>1500</v>
      </c>
    </row>
    <row r="13" spans="1:10" x14ac:dyDescent="0.3">
      <c r="A13" s="6" t="s">
        <v>18</v>
      </c>
      <c r="B13" s="7" t="s">
        <v>19</v>
      </c>
      <c r="C13" s="12"/>
      <c r="D13" s="9"/>
      <c r="E13" s="9"/>
      <c r="F13" s="9"/>
      <c r="G13" s="9"/>
      <c r="H13" s="9"/>
      <c r="I13" s="9"/>
      <c r="J13" s="10"/>
    </row>
    <row r="14" spans="1:10" s="36" customFormat="1" x14ac:dyDescent="0.3">
      <c r="A14" s="8"/>
      <c r="B14" s="20" t="s">
        <v>20</v>
      </c>
      <c r="C14" s="13"/>
      <c r="D14" s="14"/>
      <c r="E14" s="14"/>
      <c r="F14" s="14"/>
      <c r="G14" s="14"/>
      <c r="H14" s="14"/>
      <c r="I14" s="14"/>
      <c r="J14" s="35"/>
    </row>
    <row r="15" spans="1:10" s="36" customFormat="1" x14ac:dyDescent="0.3">
      <c r="A15" s="8"/>
      <c r="B15" s="20" t="s">
        <v>21</v>
      </c>
      <c r="C15" s="13"/>
      <c r="D15" s="14"/>
      <c r="E15" s="14"/>
      <c r="F15" s="14"/>
      <c r="G15" s="14"/>
      <c r="H15" s="14"/>
      <c r="I15" s="14"/>
      <c r="J15" s="35"/>
    </row>
    <row r="16" spans="1:10" x14ac:dyDescent="0.3">
      <c r="A16" s="6" t="s">
        <v>22</v>
      </c>
      <c r="B16" s="7" t="s">
        <v>23</v>
      </c>
      <c r="C16" s="24">
        <f>D16</f>
        <v>7000</v>
      </c>
      <c r="D16" s="22">
        <f>SUM(E16:J16)</f>
        <v>7000</v>
      </c>
      <c r="E16" s="9">
        <f>E17+E18</f>
        <v>400</v>
      </c>
      <c r="F16" s="9"/>
      <c r="G16" s="9"/>
      <c r="H16" s="22">
        <f t="shared" ref="H16:J16" si="1">H17+H18</f>
        <v>3800</v>
      </c>
      <c r="I16" s="22">
        <f t="shared" si="1"/>
        <v>1300</v>
      </c>
      <c r="J16" s="22">
        <f t="shared" si="1"/>
        <v>1500</v>
      </c>
    </row>
    <row r="17" spans="1:10" s="36" customFormat="1" x14ac:dyDescent="0.3">
      <c r="A17" s="8"/>
      <c r="B17" s="20" t="s">
        <v>74</v>
      </c>
      <c r="C17" s="37">
        <f t="shared" ref="C17:C18" si="2">D17</f>
        <v>400</v>
      </c>
      <c r="D17" s="38">
        <f t="shared" ref="D17:D18" si="3">SUM(E17:J17)</f>
        <v>400</v>
      </c>
      <c r="E17" s="14">
        <v>400</v>
      </c>
      <c r="F17" s="14"/>
      <c r="G17" s="14"/>
      <c r="H17" s="14"/>
      <c r="I17" s="14"/>
      <c r="J17" s="35"/>
    </row>
    <row r="18" spans="1:10" s="36" customFormat="1" x14ac:dyDescent="0.3">
      <c r="A18" s="8"/>
      <c r="B18" s="20" t="s">
        <v>78</v>
      </c>
      <c r="C18" s="37">
        <f t="shared" si="2"/>
        <v>6600</v>
      </c>
      <c r="D18" s="38">
        <f t="shared" si="3"/>
        <v>6600</v>
      </c>
      <c r="E18" s="14"/>
      <c r="F18" s="14"/>
      <c r="G18" s="14"/>
      <c r="H18" s="38">
        <v>3800</v>
      </c>
      <c r="I18" s="38">
        <v>1300</v>
      </c>
      <c r="J18" s="38">
        <v>1500</v>
      </c>
    </row>
    <row r="19" spans="1:10" x14ac:dyDescent="0.3">
      <c r="A19" s="6">
        <v>2</v>
      </c>
      <c r="B19" s="7" t="s">
        <v>24</v>
      </c>
      <c r="C19" s="44">
        <f>C20+C23</f>
        <v>5160.3999999999996</v>
      </c>
      <c r="D19" s="44">
        <f t="shared" ref="D19:J19" si="4">D20+D23</f>
        <v>5160.3999999999996</v>
      </c>
      <c r="E19" s="44">
        <f t="shared" si="4"/>
        <v>210.4</v>
      </c>
      <c r="F19" s="44"/>
      <c r="G19" s="44"/>
      <c r="H19" s="44">
        <f t="shared" si="4"/>
        <v>2850</v>
      </c>
      <c r="I19" s="44">
        <f t="shared" si="4"/>
        <v>975</v>
      </c>
      <c r="J19" s="44">
        <f t="shared" si="4"/>
        <v>1125</v>
      </c>
    </row>
    <row r="20" spans="1:10" x14ac:dyDescent="0.3">
      <c r="A20" s="6" t="s">
        <v>25</v>
      </c>
      <c r="B20" s="7" t="s">
        <v>76</v>
      </c>
      <c r="C20" s="24">
        <f>D20</f>
        <v>4950</v>
      </c>
      <c r="D20" s="42">
        <f>SUM(E20:J20)</f>
        <v>4950</v>
      </c>
      <c r="E20" s="9"/>
      <c r="F20" s="9"/>
      <c r="G20" s="9"/>
      <c r="H20" s="22">
        <f t="shared" ref="H20:J20" si="5">H21+H22</f>
        <v>2850</v>
      </c>
      <c r="I20" s="22">
        <f t="shared" si="5"/>
        <v>975</v>
      </c>
      <c r="J20" s="22">
        <f t="shared" si="5"/>
        <v>1125</v>
      </c>
    </row>
    <row r="21" spans="1:10" x14ac:dyDescent="0.3">
      <c r="A21" s="6" t="s">
        <v>26</v>
      </c>
      <c r="B21" s="7" t="s">
        <v>27</v>
      </c>
      <c r="C21" s="37">
        <f>D21</f>
        <v>4950</v>
      </c>
      <c r="D21" s="43">
        <f>SUM(E21:J21)</f>
        <v>4950</v>
      </c>
      <c r="E21" s="9"/>
      <c r="F21" s="9"/>
      <c r="G21" s="9"/>
      <c r="H21" s="38">
        <f>H16-H26</f>
        <v>2850</v>
      </c>
      <c r="I21" s="38">
        <f t="shared" ref="I21:J21" si="6">I16-I26</f>
        <v>975</v>
      </c>
      <c r="J21" s="38">
        <f t="shared" si="6"/>
        <v>1125</v>
      </c>
    </row>
    <row r="22" spans="1:10" x14ac:dyDescent="0.3">
      <c r="A22" s="6" t="s">
        <v>28</v>
      </c>
      <c r="B22" s="7" t="s">
        <v>29</v>
      </c>
      <c r="C22" s="12"/>
      <c r="D22" s="9"/>
      <c r="E22" s="9"/>
      <c r="F22" s="9"/>
      <c r="G22" s="9"/>
      <c r="H22" s="9"/>
      <c r="I22" s="9"/>
      <c r="J22" s="10"/>
    </row>
    <row r="23" spans="1:10" x14ac:dyDescent="0.3">
      <c r="A23" s="6" t="s">
        <v>30</v>
      </c>
      <c r="B23" s="7" t="s">
        <v>10</v>
      </c>
      <c r="C23" s="11">
        <f>D23</f>
        <v>210.4</v>
      </c>
      <c r="D23" s="9">
        <f>E23</f>
        <v>210.4</v>
      </c>
      <c r="E23" s="9">
        <f>E16-E30</f>
        <v>210.4</v>
      </c>
      <c r="F23" s="9"/>
      <c r="G23" s="9"/>
      <c r="H23" s="9"/>
      <c r="I23" s="9"/>
      <c r="J23" s="10"/>
    </row>
    <row r="24" spans="1:10" x14ac:dyDescent="0.3">
      <c r="A24" s="6" t="s">
        <v>26</v>
      </c>
      <c r="B24" s="7" t="s">
        <v>31</v>
      </c>
      <c r="C24" s="11"/>
      <c r="D24" s="9"/>
      <c r="E24" s="9"/>
      <c r="F24" s="9"/>
      <c r="G24" s="9"/>
      <c r="H24" s="9"/>
      <c r="I24" s="9"/>
      <c r="J24" s="10"/>
    </row>
    <row r="25" spans="1:10" x14ac:dyDescent="0.3">
      <c r="A25" s="6" t="s">
        <v>28</v>
      </c>
      <c r="B25" s="7" t="s">
        <v>32</v>
      </c>
      <c r="C25" s="11"/>
      <c r="D25" s="9"/>
      <c r="E25" s="9"/>
      <c r="F25" s="9"/>
      <c r="G25" s="9"/>
      <c r="H25" s="9"/>
      <c r="I25" s="9"/>
      <c r="J25" s="10"/>
    </row>
    <row r="26" spans="1:10" x14ac:dyDescent="0.3">
      <c r="A26" s="6">
        <v>3</v>
      </c>
      <c r="B26" s="7" t="s">
        <v>33</v>
      </c>
      <c r="C26" s="23">
        <f>D26</f>
        <v>1839.6</v>
      </c>
      <c r="D26" s="9">
        <f>SUM(E26:J26)</f>
        <v>1839.6</v>
      </c>
      <c r="E26" s="9">
        <f>E27+E30</f>
        <v>189.6</v>
      </c>
      <c r="F26" s="9"/>
      <c r="G26" s="9"/>
      <c r="H26" s="9">
        <f t="shared" ref="H26:J26" si="7">H27+H30</f>
        <v>950</v>
      </c>
      <c r="I26" s="9">
        <f t="shared" si="7"/>
        <v>325</v>
      </c>
      <c r="J26" s="9">
        <f t="shared" si="7"/>
        <v>375</v>
      </c>
    </row>
    <row r="27" spans="1:10" x14ac:dyDescent="0.3">
      <c r="A27" s="6" t="s">
        <v>34</v>
      </c>
      <c r="B27" s="7" t="s">
        <v>19</v>
      </c>
      <c r="C27" s="15"/>
      <c r="D27" s="9"/>
      <c r="E27" s="9"/>
      <c r="F27" s="9"/>
      <c r="G27" s="9"/>
      <c r="H27" s="9"/>
      <c r="I27" s="9"/>
      <c r="J27" s="10"/>
    </row>
    <row r="28" spans="1:10" s="36" customFormat="1" x14ac:dyDescent="0.3">
      <c r="A28" s="8"/>
      <c r="B28" s="20" t="s">
        <v>20</v>
      </c>
      <c r="C28" s="13"/>
      <c r="D28" s="14"/>
      <c r="E28" s="14"/>
      <c r="F28" s="14"/>
      <c r="G28" s="14"/>
      <c r="H28" s="14"/>
      <c r="I28" s="14"/>
      <c r="J28" s="35"/>
    </row>
    <row r="29" spans="1:10" s="36" customFormat="1" x14ac:dyDescent="0.3">
      <c r="A29" s="8"/>
      <c r="B29" s="20" t="s">
        <v>21</v>
      </c>
      <c r="C29" s="13"/>
      <c r="D29" s="14"/>
      <c r="E29" s="14"/>
      <c r="F29" s="14"/>
      <c r="G29" s="14"/>
      <c r="H29" s="14"/>
      <c r="I29" s="14"/>
      <c r="J29" s="35"/>
    </row>
    <row r="30" spans="1:10" x14ac:dyDescent="0.3">
      <c r="A30" s="6" t="s">
        <v>35</v>
      </c>
      <c r="B30" s="7" t="s">
        <v>23</v>
      </c>
      <c r="C30" s="41">
        <f>SUM(C31:C32)</f>
        <v>1839.6</v>
      </c>
      <c r="D30" s="9">
        <f>SUM(E30:J30)</f>
        <v>1839.6</v>
      </c>
      <c r="E30" s="9">
        <f>E31+E32</f>
        <v>189.6</v>
      </c>
      <c r="F30" s="9"/>
      <c r="G30" s="9"/>
      <c r="H30" s="9">
        <f t="shared" ref="H30:J30" si="8">H31+H32</f>
        <v>950</v>
      </c>
      <c r="I30" s="9">
        <f t="shared" si="8"/>
        <v>325</v>
      </c>
      <c r="J30" s="9">
        <f t="shared" si="8"/>
        <v>375</v>
      </c>
    </row>
    <row r="31" spans="1:10" s="36" customFormat="1" x14ac:dyDescent="0.3">
      <c r="A31" s="8"/>
      <c r="B31" s="20" t="s">
        <v>74</v>
      </c>
      <c r="C31" s="40">
        <f>D31</f>
        <v>189.6</v>
      </c>
      <c r="D31" s="39">
        <f t="shared" ref="D31:D32" si="9">SUM(E31:J31)</f>
        <v>189.6</v>
      </c>
      <c r="E31" s="14">
        <v>189.6</v>
      </c>
      <c r="F31" s="14"/>
      <c r="G31" s="14"/>
      <c r="H31" s="34"/>
      <c r="I31" s="14"/>
      <c r="J31" s="35"/>
    </row>
    <row r="32" spans="1:10" s="36" customFormat="1" x14ac:dyDescent="0.3">
      <c r="A32" s="8"/>
      <c r="B32" s="20" t="s">
        <v>73</v>
      </c>
      <c r="C32" s="40">
        <f>D32</f>
        <v>1650</v>
      </c>
      <c r="D32" s="38">
        <f t="shared" si="9"/>
        <v>1650</v>
      </c>
      <c r="E32" s="17"/>
      <c r="F32" s="17"/>
      <c r="G32" s="17"/>
      <c r="H32" s="17">
        <f>H16*25%</f>
        <v>950</v>
      </c>
      <c r="I32" s="17">
        <f t="shared" ref="I32:J32" si="10">I16*25%</f>
        <v>325</v>
      </c>
      <c r="J32" s="17">
        <f t="shared" si="10"/>
        <v>375</v>
      </c>
    </row>
    <row r="33" spans="1:10" s="29" customFormat="1" x14ac:dyDescent="0.3">
      <c r="A33" s="27" t="s">
        <v>2</v>
      </c>
      <c r="B33" s="28" t="s">
        <v>36</v>
      </c>
      <c r="C33" s="47">
        <f>C34+C50+C53+C68</f>
        <v>8776.848</v>
      </c>
      <c r="D33" s="47">
        <f t="shared" ref="D33:G33" si="11">D34+D50+D53+D68</f>
        <v>8776.848</v>
      </c>
      <c r="E33" s="47">
        <f t="shared" si="11"/>
        <v>5622.848</v>
      </c>
      <c r="F33" s="48">
        <f>F34+F50+F68</f>
        <v>2615</v>
      </c>
      <c r="G33" s="48">
        <f t="shared" si="11"/>
        <v>539</v>
      </c>
      <c r="H33" s="49"/>
      <c r="I33" s="49"/>
      <c r="J33" s="49"/>
    </row>
    <row r="34" spans="1:10" x14ac:dyDescent="0.3">
      <c r="A34" s="6">
        <v>1</v>
      </c>
      <c r="B34" s="7" t="s">
        <v>10</v>
      </c>
      <c r="C34" s="32">
        <f>D34</f>
        <v>5736.848</v>
      </c>
      <c r="D34" s="32">
        <f>SUM(E34:J34)</f>
        <v>5736.848</v>
      </c>
      <c r="E34" s="32">
        <f>E35+E36</f>
        <v>5622.848</v>
      </c>
      <c r="F34" s="33">
        <f t="shared" ref="F34" si="12">F35+F36</f>
        <v>114</v>
      </c>
      <c r="G34" s="31"/>
      <c r="H34" s="31"/>
      <c r="I34" s="31"/>
      <c r="J34" s="31"/>
    </row>
    <row r="35" spans="1:10" x14ac:dyDescent="0.3">
      <c r="A35" s="6" t="s">
        <v>18</v>
      </c>
      <c r="B35" s="7" t="s">
        <v>31</v>
      </c>
      <c r="C35" s="45">
        <f t="shared" ref="C35:C36" si="13">D35</f>
        <v>3519.848</v>
      </c>
      <c r="D35" s="45">
        <f t="shared" ref="D35:D36" si="14">SUM(E35:J35)</f>
        <v>3519.848</v>
      </c>
      <c r="E35" s="46">
        <v>3519.848</v>
      </c>
      <c r="F35" s="35"/>
      <c r="G35" s="35"/>
      <c r="H35" s="35"/>
      <c r="I35" s="35"/>
      <c r="J35" s="35"/>
    </row>
    <row r="36" spans="1:10" x14ac:dyDescent="0.3">
      <c r="A36" s="6" t="s">
        <v>22</v>
      </c>
      <c r="B36" s="7" t="s">
        <v>32</v>
      </c>
      <c r="C36" s="45">
        <f t="shared" si="13"/>
        <v>2217</v>
      </c>
      <c r="D36" s="45">
        <f t="shared" si="14"/>
        <v>2217</v>
      </c>
      <c r="E36" s="30">
        <v>2103</v>
      </c>
      <c r="F36" s="30">
        <v>114</v>
      </c>
      <c r="G36" s="17"/>
      <c r="H36" s="35"/>
      <c r="I36" s="35"/>
      <c r="J36" s="35"/>
    </row>
    <row r="37" spans="1:10" x14ac:dyDescent="0.3">
      <c r="A37" s="18">
        <v>2</v>
      </c>
      <c r="B37" s="7" t="s">
        <v>37</v>
      </c>
      <c r="C37" s="14"/>
      <c r="D37" s="9"/>
      <c r="E37" s="9"/>
      <c r="F37" s="9"/>
      <c r="G37" s="8"/>
      <c r="H37" s="10"/>
      <c r="I37" s="10"/>
      <c r="J37" s="10"/>
    </row>
    <row r="38" spans="1:10" ht="32.25" x14ac:dyDescent="0.3">
      <c r="A38" s="18" t="s">
        <v>25</v>
      </c>
      <c r="B38" s="7" t="s">
        <v>38</v>
      </c>
      <c r="C38" s="14"/>
      <c r="D38" s="9"/>
      <c r="E38" s="9"/>
      <c r="F38" s="9"/>
      <c r="G38" s="14"/>
      <c r="H38" s="10"/>
      <c r="I38" s="10"/>
      <c r="J38" s="10"/>
    </row>
    <row r="39" spans="1:10" ht="32.25" x14ac:dyDescent="0.3">
      <c r="A39" s="19"/>
      <c r="B39" s="20" t="s">
        <v>39</v>
      </c>
      <c r="C39" s="9"/>
      <c r="D39" s="17"/>
      <c r="E39" s="17"/>
      <c r="F39" s="17"/>
      <c r="G39" s="17"/>
      <c r="H39" s="10"/>
      <c r="I39" s="10"/>
      <c r="J39" s="10"/>
    </row>
    <row r="40" spans="1:10" ht="32.25" x14ac:dyDescent="0.3">
      <c r="A40" s="19"/>
      <c r="B40" s="20" t="s">
        <v>40</v>
      </c>
      <c r="C40" s="14"/>
      <c r="D40" s="9"/>
      <c r="E40" s="9"/>
      <c r="F40" s="9"/>
      <c r="G40" s="8"/>
      <c r="H40" s="10"/>
      <c r="I40" s="10"/>
      <c r="J40" s="10"/>
    </row>
    <row r="41" spans="1:10" ht="36.75" customHeight="1" x14ac:dyDescent="0.3">
      <c r="A41" s="19"/>
      <c r="B41" s="20" t="s">
        <v>41</v>
      </c>
      <c r="C41" s="14"/>
      <c r="D41" s="9"/>
      <c r="E41" s="9"/>
      <c r="F41" s="9"/>
      <c r="G41" s="14"/>
      <c r="H41" s="10"/>
      <c r="I41" s="10"/>
      <c r="J41" s="10"/>
    </row>
    <row r="42" spans="1:10" ht="36.75" customHeight="1" x14ac:dyDescent="0.3">
      <c r="A42" s="18" t="s">
        <v>30</v>
      </c>
      <c r="B42" s="7" t="s">
        <v>42</v>
      </c>
      <c r="C42" s="9"/>
      <c r="D42" s="17"/>
      <c r="E42" s="17"/>
      <c r="F42" s="17"/>
      <c r="G42" s="17"/>
      <c r="H42" s="10"/>
      <c r="I42" s="10"/>
      <c r="J42" s="10"/>
    </row>
    <row r="43" spans="1:10" x14ac:dyDescent="0.3">
      <c r="A43" s="18" t="s">
        <v>43</v>
      </c>
      <c r="B43" s="7" t="s">
        <v>44</v>
      </c>
      <c r="C43" s="14"/>
      <c r="D43" s="9"/>
      <c r="E43" s="9"/>
      <c r="F43" s="9"/>
      <c r="G43" s="8"/>
      <c r="H43" s="10"/>
      <c r="I43" s="10"/>
      <c r="J43" s="10"/>
    </row>
    <row r="44" spans="1:10" ht="32.25" x14ac:dyDescent="0.3">
      <c r="A44" s="6">
        <v>3</v>
      </c>
      <c r="B44" s="7" t="s">
        <v>45</v>
      </c>
      <c r="C44" s="14"/>
      <c r="D44" s="9"/>
      <c r="E44" s="9"/>
      <c r="F44" s="9"/>
      <c r="G44" s="14"/>
      <c r="H44" s="10"/>
      <c r="I44" s="10"/>
      <c r="J44" s="10"/>
    </row>
    <row r="45" spans="1:10" x14ac:dyDescent="0.3">
      <c r="A45" s="6" t="s">
        <v>34</v>
      </c>
      <c r="B45" s="7" t="s">
        <v>27</v>
      </c>
      <c r="C45" s="9"/>
      <c r="D45" s="17"/>
      <c r="E45" s="17"/>
      <c r="F45" s="17"/>
      <c r="G45" s="17"/>
      <c r="H45" s="10"/>
      <c r="I45" s="10"/>
      <c r="J45" s="10"/>
    </row>
    <row r="46" spans="1:10" x14ac:dyDescent="0.3">
      <c r="A46" s="6" t="s">
        <v>35</v>
      </c>
      <c r="B46" s="7" t="s">
        <v>44</v>
      </c>
      <c r="C46" s="14"/>
      <c r="D46" s="9"/>
      <c r="E46" s="9"/>
      <c r="F46" s="9"/>
      <c r="G46" s="8"/>
      <c r="H46" s="10"/>
      <c r="I46" s="10"/>
      <c r="J46" s="10"/>
    </row>
    <row r="47" spans="1:10" x14ac:dyDescent="0.3">
      <c r="A47" s="6">
        <v>4</v>
      </c>
      <c r="B47" s="7" t="s">
        <v>46</v>
      </c>
      <c r="C47" s="14"/>
      <c r="D47" s="9"/>
      <c r="E47" s="9"/>
      <c r="F47" s="9"/>
      <c r="G47" s="14"/>
      <c r="H47" s="10"/>
      <c r="I47" s="10"/>
      <c r="J47" s="10"/>
    </row>
    <row r="48" spans="1:10" x14ac:dyDescent="0.3">
      <c r="A48" s="6" t="s">
        <v>47</v>
      </c>
      <c r="B48" s="7" t="s">
        <v>27</v>
      </c>
      <c r="C48" s="9"/>
      <c r="D48" s="17"/>
      <c r="E48" s="17"/>
      <c r="F48" s="17"/>
      <c r="G48" s="17"/>
      <c r="H48" s="10"/>
      <c r="I48" s="10"/>
      <c r="J48" s="10"/>
    </row>
    <row r="49" spans="1:10" x14ac:dyDescent="0.3">
      <c r="A49" s="6" t="s">
        <v>48</v>
      </c>
      <c r="B49" s="7" t="s">
        <v>44</v>
      </c>
      <c r="C49" s="14"/>
      <c r="D49" s="9"/>
      <c r="E49" s="9"/>
      <c r="F49" s="9"/>
      <c r="G49" s="8"/>
      <c r="H49" s="10"/>
      <c r="I49" s="10"/>
      <c r="J49" s="10"/>
    </row>
    <row r="50" spans="1:10" x14ac:dyDescent="0.3">
      <c r="A50" s="6">
        <v>5</v>
      </c>
      <c r="B50" s="7" t="s">
        <v>49</v>
      </c>
      <c r="C50" s="33">
        <f>D50</f>
        <v>2001</v>
      </c>
      <c r="D50" s="22">
        <f>SUM(E50:J50)</f>
        <v>2001</v>
      </c>
      <c r="E50" s="9"/>
      <c r="F50" s="33">
        <f>F51+F52</f>
        <v>2001</v>
      </c>
      <c r="G50" s="14"/>
      <c r="H50" s="10"/>
      <c r="I50" s="10"/>
      <c r="J50" s="10"/>
    </row>
    <row r="51" spans="1:10" x14ac:dyDescent="0.3">
      <c r="A51" s="6" t="s">
        <v>50</v>
      </c>
      <c r="B51" s="7" t="s">
        <v>27</v>
      </c>
      <c r="C51" s="34">
        <f>D51</f>
        <v>1351</v>
      </c>
      <c r="D51" s="38">
        <f>SUM(E51:J51)</f>
        <v>1351</v>
      </c>
      <c r="E51" s="17"/>
      <c r="F51" s="30">
        <v>1351</v>
      </c>
      <c r="G51" s="17"/>
      <c r="H51" s="10"/>
      <c r="I51" s="10"/>
      <c r="J51" s="10"/>
    </row>
    <row r="52" spans="1:10" x14ac:dyDescent="0.3">
      <c r="A52" s="6" t="s">
        <v>51</v>
      </c>
      <c r="B52" s="7" t="s">
        <v>44</v>
      </c>
      <c r="C52" s="34">
        <f>D52</f>
        <v>650</v>
      </c>
      <c r="D52" s="38">
        <f>SUM(E52:J52)</f>
        <v>650</v>
      </c>
      <c r="E52" s="9"/>
      <c r="F52" s="38">
        <v>650</v>
      </c>
      <c r="G52" s="8"/>
      <c r="H52" s="10"/>
      <c r="I52" s="10"/>
      <c r="J52" s="10"/>
    </row>
    <row r="53" spans="1:10" x14ac:dyDescent="0.3">
      <c r="A53" s="6">
        <v>6</v>
      </c>
      <c r="B53" s="7" t="s">
        <v>64</v>
      </c>
      <c r="C53" s="9">
        <f>D53</f>
        <v>539</v>
      </c>
      <c r="D53" s="9">
        <f>SUM(E53:J53)</f>
        <v>539</v>
      </c>
      <c r="E53" s="9"/>
      <c r="F53" s="9"/>
      <c r="G53" s="9">
        <f>G54+G55</f>
        <v>539</v>
      </c>
      <c r="H53" s="10"/>
      <c r="I53" s="10"/>
      <c r="J53" s="10"/>
    </row>
    <row r="54" spans="1:10" x14ac:dyDescent="0.3">
      <c r="A54" s="6" t="s">
        <v>52</v>
      </c>
      <c r="B54" s="7" t="s">
        <v>27</v>
      </c>
      <c r="C54" s="14">
        <f>D54</f>
        <v>539</v>
      </c>
      <c r="D54" s="14">
        <f>SUM(E54:J54)</f>
        <v>539</v>
      </c>
      <c r="E54" s="17"/>
      <c r="F54" s="17"/>
      <c r="G54" s="17">
        <v>539</v>
      </c>
      <c r="H54" s="10"/>
      <c r="I54" s="10"/>
      <c r="J54" s="10"/>
    </row>
    <row r="55" spans="1:10" x14ac:dyDescent="0.3">
      <c r="A55" s="6" t="s">
        <v>53</v>
      </c>
      <c r="B55" s="7" t="s">
        <v>44</v>
      </c>
      <c r="C55" s="14"/>
      <c r="D55" s="9"/>
      <c r="E55" s="9"/>
      <c r="F55" s="9"/>
      <c r="G55" s="8"/>
      <c r="H55" s="10"/>
      <c r="I55" s="10"/>
      <c r="J55" s="10"/>
    </row>
    <row r="56" spans="1:10" x14ac:dyDescent="0.3">
      <c r="A56" s="6">
        <v>7</v>
      </c>
      <c r="B56" s="7" t="s">
        <v>9</v>
      </c>
      <c r="C56" s="14"/>
      <c r="D56" s="9"/>
      <c r="E56" s="9"/>
      <c r="F56" s="9"/>
      <c r="G56" s="14"/>
      <c r="H56" s="10"/>
      <c r="I56" s="10"/>
      <c r="J56" s="10"/>
    </row>
    <row r="57" spans="1:10" x14ac:dyDescent="0.3">
      <c r="A57" s="6" t="s">
        <v>54</v>
      </c>
      <c r="B57" s="7" t="s">
        <v>27</v>
      </c>
      <c r="C57" s="9"/>
      <c r="D57" s="17"/>
      <c r="E57" s="17"/>
      <c r="F57" s="17"/>
      <c r="G57" s="17"/>
      <c r="H57" s="10"/>
      <c r="I57" s="10"/>
      <c r="J57" s="10"/>
    </row>
    <row r="58" spans="1:10" x14ac:dyDescent="0.3">
      <c r="A58" s="6" t="s">
        <v>55</v>
      </c>
      <c r="B58" s="7" t="s">
        <v>44</v>
      </c>
      <c r="C58" s="14"/>
      <c r="D58" s="9"/>
      <c r="E58" s="9"/>
      <c r="F58" s="9"/>
      <c r="G58" s="8"/>
      <c r="H58" s="10"/>
      <c r="I58" s="10"/>
      <c r="J58" s="10"/>
    </row>
    <row r="59" spans="1:10" x14ac:dyDescent="0.3">
      <c r="A59" s="6">
        <v>8</v>
      </c>
      <c r="B59" s="7" t="s">
        <v>56</v>
      </c>
      <c r="C59" s="14"/>
      <c r="D59" s="9"/>
      <c r="E59" s="9"/>
      <c r="F59" s="9"/>
      <c r="G59" s="14"/>
      <c r="H59" s="10"/>
      <c r="I59" s="10"/>
      <c r="J59" s="10"/>
    </row>
    <row r="60" spans="1:10" x14ac:dyDescent="0.3">
      <c r="A60" s="6" t="s">
        <v>57</v>
      </c>
      <c r="B60" s="7" t="s">
        <v>27</v>
      </c>
      <c r="C60" s="9"/>
      <c r="D60" s="17"/>
      <c r="E60" s="17"/>
      <c r="F60" s="17"/>
      <c r="G60" s="17"/>
      <c r="H60" s="10"/>
      <c r="I60" s="10"/>
      <c r="J60" s="10"/>
    </row>
    <row r="61" spans="1:10" x14ac:dyDescent="0.3">
      <c r="A61" s="6" t="s">
        <v>58</v>
      </c>
      <c r="B61" s="7" t="s">
        <v>44</v>
      </c>
      <c r="C61" s="14"/>
      <c r="D61" s="9"/>
      <c r="E61" s="9"/>
      <c r="F61" s="9"/>
      <c r="G61" s="8"/>
      <c r="H61" s="10"/>
      <c r="I61" s="10"/>
      <c r="J61" s="10"/>
    </row>
    <row r="62" spans="1:10" ht="35.25" customHeight="1" x14ac:dyDescent="0.3">
      <c r="A62" s="6">
        <v>9</v>
      </c>
      <c r="B62" s="7" t="s">
        <v>59</v>
      </c>
      <c r="C62" s="14"/>
      <c r="D62" s="9"/>
      <c r="E62" s="9"/>
      <c r="F62" s="9"/>
      <c r="G62" s="14"/>
      <c r="H62" s="10"/>
      <c r="I62" s="10"/>
      <c r="J62" s="10"/>
    </row>
    <row r="63" spans="1:10" x14ac:dyDescent="0.3">
      <c r="A63" s="6" t="s">
        <v>60</v>
      </c>
      <c r="B63" s="7" t="s">
        <v>27</v>
      </c>
      <c r="C63" s="9"/>
      <c r="D63" s="17"/>
      <c r="E63" s="17"/>
      <c r="F63" s="17"/>
      <c r="G63" s="17"/>
      <c r="H63" s="10"/>
      <c r="I63" s="10"/>
      <c r="J63" s="10"/>
    </row>
    <row r="64" spans="1:10" x14ac:dyDescent="0.3">
      <c r="A64" s="6" t="s">
        <v>61</v>
      </c>
      <c r="B64" s="7" t="s">
        <v>44</v>
      </c>
      <c r="C64" s="14"/>
      <c r="D64" s="9"/>
      <c r="E64" s="9"/>
      <c r="F64" s="9"/>
      <c r="G64" s="8"/>
      <c r="H64" s="10"/>
      <c r="I64" s="10"/>
      <c r="J64" s="10"/>
    </row>
    <row r="65" spans="1:10" x14ac:dyDescent="0.3">
      <c r="A65" s="6">
        <v>10</v>
      </c>
      <c r="B65" s="7" t="s">
        <v>8</v>
      </c>
      <c r="C65" s="14"/>
      <c r="D65" s="9"/>
      <c r="E65" s="9"/>
      <c r="F65" s="9"/>
      <c r="G65" s="14"/>
      <c r="H65" s="10"/>
      <c r="I65" s="10"/>
      <c r="J65" s="10"/>
    </row>
    <row r="66" spans="1:10" x14ac:dyDescent="0.3">
      <c r="A66" s="6" t="s">
        <v>62</v>
      </c>
      <c r="B66" s="7" t="s">
        <v>27</v>
      </c>
      <c r="C66" s="9"/>
      <c r="D66" s="17"/>
      <c r="E66" s="17"/>
      <c r="F66" s="17"/>
      <c r="G66" s="17"/>
      <c r="H66" s="10"/>
      <c r="I66" s="10"/>
      <c r="J66" s="10"/>
    </row>
    <row r="67" spans="1:10" x14ac:dyDescent="0.3">
      <c r="A67" s="6" t="s">
        <v>63</v>
      </c>
      <c r="B67" s="7" t="s">
        <v>44</v>
      </c>
      <c r="C67" s="14"/>
      <c r="D67" s="9"/>
      <c r="E67" s="9"/>
      <c r="F67" s="9"/>
      <c r="G67" s="8"/>
      <c r="H67" s="10"/>
      <c r="I67" s="10"/>
      <c r="J67" s="10"/>
    </row>
    <row r="68" spans="1:10" x14ac:dyDescent="0.3">
      <c r="A68" s="6">
        <v>11</v>
      </c>
      <c r="B68" s="12" t="s">
        <v>12</v>
      </c>
      <c r="C68" s="9">
        <f t="shared" ref="C68:C69" si="15">D68</f>
        <v>500</v>
      </c>
      <c r="D68" s="9">
        <f t="shared" ref="D68:D69" si="16">SUM(E68:J68)</f>
        <v>500</v>
      </c>
      <c r="E68" s="17"/>
      <c r="F68" s="16">
        <f>F69</f>
        <v>500</v>
      </c>
      <c r="G68" s="17"/>
      <c r="H68" s="17"/>
      <c r="I68" s="9"/>
      <c r="J68" s="10"/>
    </row>
    <row r="69" spans="1:10" x14ac:dyDescent="0.3">
      <c r="A69" s="6">
        <v>1</v>
      </c>
      <c r="B69" s="11" t="s">
        <v>13</v>
      </c>
      <c r="C69" s="9">
        <f t="shared" si="15"/>
        <v>500</v>
      </c>
      <c r="D69" s="9">
        <f t="shared" si="16"/>
        <v>500</v>
      </c>
      <c r="E69" s="17"/>
      <c r="F69" s="16">
        <f>F70</f>
        <v>500</v>
      </c>
      <c r="G69" s="17"/>
      <c r="H69" s="8"/>
      <c r="I69" s="9"/>
      <c r="J69" s="10"/>
    </row>
    <row r="70" spans="1:10" ht="39" customHeight="1" x14ac:dyDescent="0.3">
      <c r="A70" s="6"/>
      <c r="B70" s="21" t="s">
        <v>79</v>
      </c>
      <c r="C70" s="14">
        <f>D70</f>
        <v>500</v>
      </c>
      <c r="D70" s="14">
        <f>SUM(E70:J70)</f>
        <v>500</v>
      </c>
      <c r="E70" s="9"/>
      <c r="F70" s="14">
        <v>500</v>
      </c>
      <c r="G70" s="8"/>
      <c r="H70" s="9"/>
      <c r="I70" s="9"/>
      <c r="J70" s="10"/>
    </row>
    <row r="71" spans="1:10" x14ac:dyDescent="0.3">
      <c r="A71" s="6">
        <v>2</v>
      </c>
      <c r="B71" s="12" t="s">
        <v>12</v>
      </c>
      <c r="C71" s="14"/>
      <c r="D71" s="9"/>
      <c r="E71" s="9"/>
      <c r="F71" s="9"/>
      <c r="G71" s="14"/>
      <c r="H71" s="9"/>
      <c r="I71" s="9"/>
      <c r="J71" s="10"/>
    </row>
    <row r="72" spans="1:10" ht="31.5" x14ac:dyDescent="0.3">
      <c r="A72" s="6"/>
      <c r="B72" s="21" t="s">
        <v>14</v>
      </c>
      <c r="C72" s="10"/>
      <c r="D72" s="10"/>
      <c r="E72" s="10"/>
      <c r="F72" s="10"/>
      <c r="G72" s="10"/>
      <c r="H72" s="10"/>
      <c r="I72" s="10"/>
      <c r="J72" s="10"/>
    </row>
  </sheetData>
  <mergeCells count="13">
    <mergeCell ref="A5:J5"/>
    <mergeCell ref="A6:J6"/>
    <mergeCell ref="A7:J7"/>
    <mergeCell ref="A1:J1"/>
    <mergeCell ref="B9:B10"/>
    <mergeCell ref="D9:D10"/>
    <mergeCell ref="A2:B2"/>
    <mergeCell ref="E2:G2"/>
    <mergeCell ref="A3:B3"/>
    <mergeCell ref="C9:C10"/>
    <mergeCell ref="A9:A10"/>
    <mergeCell ref="E9:J9"/>
    <mergeCell ref="A4:J4"/>
  </mergeCells>
  <pageMargins left="0.36" right="0.2" top="0.2" bottom="0.2" header="0.2" footer="0.2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1FB32B77BC6BCE469A20AE84AF97AF47" ma:contentTypeVersion="1" ma:contentTypeDescription="Upload an image." ma:contentTypeScope="" ma:versionID="b4da2adae13c588f052c06f8c8324a5a">
  <xsd:schema xmlns:xsd="http://www.w3.org/2001/XMLSchema" xmlns:xs="http://www.w3.org/2001/XMLSchema" xmlns:p="http://schemas.microsoft.com/office/2006/metadata/properties" xmlns:ns1="http://schemas.microsoft.com/sharepoint/v3" xmlns:ns2="780FFE3A-0846-4223-AD1A-992C07E03CB4" xmlns:ns3="http://schemas.microsoft.com/sharepoint/v3/fields" targetNamespace="http://schemas.microsoft.com/office/2006/metadata/properties" ma:root="true" ma:fieldsID="ad67d8f52a74939dd250bc22f5a2d32a" ns1:_="" ns2:_="" ns3:_="">
    <xsd:import namespace="http://schemas.microsoft.com/sharepoint/v3"/>
    <xsd:import namespace="780FFE3A-0846-4223-AD1A-992C07E03CB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0FFE3A-0846-4223-AD1A-992C07E03CB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780FFE3A-0846-4223-AD1A-992C07E03CB4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F8DC9F7A-8C56-45B6-827B-C7C340273E40}"/>
</file>

<file path=customXml/itemProps2.xml><?xml version="1.0" encoding="utf-8"?>
<ds:datastoreItem xmlns:ds="http://schemas.openxmlformats.org/officeDocument/2006/customXml" ds:itemID="{79D0264D-01EB-4531-8483-8A2F83FC3E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59EE4C-9619-46D8-8FE8-306FE19C126F}">
  <ds:schemaRefs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Bieu 1</vt:lpstr>
      <vt:lpstr>'Bieu 1'!Print_Titles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nguyenthuthuy1</dc:creator>
  <cp:keywords/>
  <dc:description/>
  <cp:lastModifiedBy>Lan Hoang Thi</cp:lastModifiedBy>
  <cp:lastPrinted>2018-05-15T08:18:01Z</cp:lastPrinted>
  <dcterms:created xsi:type="dcterms:W3CDTF">2016-10-14T10:52:32Z</dcterms:created>
  <dcterms:modified xsi:type="dcterms:W3CDTF">2018-05-17T09:22:59Z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0x0101009148F5A04DDD49CBA7127AADA5FB792B00AADE34325A8B49CDA8BB4DB53328F214001FB32B77BC6BCE469A20AE84AF97AF47</vt:lpwstr>
  </property>
</Properties>
</file>